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1"/>
  </bookViews>
  <sheets>
    <sheet name="приложения" sheetId="1" r:id="rId1"/>
    <sheet name="отчет по добровольным" sheetId="2" r:id="rId2"/>
  </sheets>
  <definedNames/>
  <calcPr fullCalcOnLoad="1"/>
</workbook>
</file>

<file path=xl/sharedStrings.xml><?xml version="1.0" encoding="utf-8"?>
<sst xmlns="http://schemas.openxmlformats.org/spreadsheetml/2006/main" count="150" uniqueCount="77">
  <si>
    <t>№ п/п</t>
  </si>
  <si>
    <t>МБОУ "СОШ № 12"</t>
  </si>
  <si>
    <t>Приложение к приказу КОиН от 27.10.2015 №1053</t>
  </si>
  <si>
    <t>Период</t>
  </si>
  <si>
    <t>Сумма привлеченных пожертвований, рублей</t>
  </si>
  <si>
    <t>Сумма  израсходованных средств,  рублей</t>
  </si>
  <si>
    <t>Остаток на лицевом счете, рублей</t>
  </si>
  <si>
    <t>1 квартал</t>
  </si>
  <si>
    <t>2 квартал</t>
  </si>
  <si>
    <t>3 квартал</t>
  </si>
  <si>
    <t>4 квартал</t>
  </si>
  <si>
    <t>Итого за год</t>
  </si>
  <si>
    <t>Руководитель</t>
  </si>
  <si>
    <t>_______________________</t>
  </si>
  <si>
    <t>М.П.</t>
  </si>
  <si>
    <t>КФО</t>
  </si>
  <si>
    <t>ростелеком</t>
  </si>
  <si>
    <t>222</t>
  </si>
  <si>
    <t>шк  12</t>
  </si>
  <si>
    <t>ооо е-лайт-телеком</t>
  </si>
  <si>
    <t>ВСЕГО</t>
  </si>
  <si>
    <t>Учреждение</t>
  </si>
  <si>
    <t>Наименование</t>
  </si>
  <si>
    <t>Сумма</t>
  </si>
  <si>
    <t>Поставщик</t>
  </si>
  <si>
    <t>Число</t>
  </si>
  <si>
    <t>Месяц</t>
  </si>
  <si>
    <t>Эк.статья</t>
  </si>
  <si>
    <t>Приложение 1</t>
  </si>
  <si>
    <t>ооо сибирь</t>
  </si>
  <si>
    <t>ооо чоп альфа-новокузнецк</t>
  </si>
  <si>
    <t>исп. Резник С.Г.</t>
  </si>
  <si>
    <t>тел. 74-09-52</t>
  </si>
  <si>
    <t>Приложение 2</t>
  </si>
  <si>
    <t>Приложение 3</t>
  </si>
  <si>
    <t>Расход пожертвований за 1 квартал 2017 года</t>
  </si>
  <si>
    <t>Расход пожертвований за 2 квартал 2017 года</t>
  </si>
  <si>
    <t>Расход пожертвований за 3 квартал 2017 года</t>
  </si>
  <si>
    <t>18 января</t>
  </si>
  <si>
    <t>январь</t>
  </si>
  <si>
    <t>хоз.товары,моющее</t>
  </si>
  <si>
    <t>09 февраля</t>
  </si>
  <si>
    <t>февраль</t>
  </si>
  <si>
    <t>20 февраля</t>
  </si>
  <si>
    <t>фбу кемеровский цсм</t>
  </si>
  <si>
    <t>23 марта</t>
  </si>
  <si>
    <t>март</t>
  </si>
  <si>
    <t>29 марта</t>
  </si>
  <si>
    <t>31 марта</t>
  </si>
  <si>
    <t>интернет (декабрь)</t>
  </si>
  <si>
    <t>услуги охраны (октябрь)</t>
  </si>
  <si>
    <t>интернет (январь)</t>
  </si>
  <si>
    <t>поверка весов (30%)</t>
  </si>
  <si>
    <t>поверка весов (70%)</t>
  </si>
  <si>
    <t>Отчет по добровольным пожертвованиям за 2017 год.</t>
  </si>
  <si>
    <t>06 апреля</t>
  </si>
  <si>
    <t>апрель</t>
  </si>
  <si>
    <t>информационно-техническое сопровождение программного продукта АИС</t>
  </si>
  <si>
    <t>крипк и про</t>
  </si>
  <si>
    <t>10 апреля</t>
  </si>
  <si>
    <t>12 апреля</t>
  </si>
  <si>
    <t>28 апреля</t>
  </si>
  <si>
    <t>02 мая</t>
  </si>
  <si>
    <t>май</t>
  </si>
  <si>
    <t>ремонт весов</t>
  </si>
  <si>
    <t>ип майнаков в.м.</t>
  </si>
  <si>
    <t>12 мая</t>
  </si>
  <si>
    <t>поверка гирь</t>
  </si>
  <si>
    <t>11 мая</t>
  </si>
  <si>
    <t>23 июня</t>
  </si>
  <si>
    <t>июнь</t>
  </si>
  <si>
    <t>интернет (февраль)</t>
  </si>
  <si>
    <t>связь (январь)</t>
  </si>
  <si>
    <t>связь (февраль)</t>
  </si>
  <si>
    <t>интернет (март)</t>
  </si>
  <si>
    <t>подключение к телеком системе (70%)</t>
  </si>
  <si>
    <t>подключение к телеком системе (30%)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</si>
</sst>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\ m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32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52" applyFont="1" applyBorder="1" applyAlignment="1">
      <alignment horizontal="left" wrapText="1"/>
      <protection/>
    </xf>
    <xf numFmtId="4" fontId="2" fillId="0" borderId="0" xfId="0" applyNumberFormat="1" applyFont="1" applyAlignment="1">
      <alignment/>
    </xf>
    <xf numFmtId="4" fontId="5" fillId="32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" fontId="8" fillId="0" borderId="0" xfId="0" applyNumberFormat="1" applyFont="1" applyAlignment="1">
      <alignment horizontal="right" wrapText="1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17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II КВ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45"/>
  <sheetViews>
    <sheetView zoomScalePageLayoutView="0" workbookViewId="0" topLeftCell="A1">
      <selection activeCell="D20" sqref="D20"/>
    </sheetView>
  </sheetViews>
  <sheetFormatPr defaultColWidth="8.8515625" defaultRowHeight="15"/>
  <cols>
    <col min="1" max="1" width="10.8515625" style="3" bestFit="1" customWidth="1"/>
    <col min="2" max="2" width="25.8515625" style="3" customWidth="1"/>
    <col min="3" max="3" width="12.8515625" style="12" customWidth="1"/>
    <col min="4" max="4" width="26.00390625" style="3" customWidth="1"/>
    <col min="5" max="5" width="11.140625" style="3" bestFit="1" customWidth="1"/>
    <col min="6" max="6" width="8.57421875" style="3" bestFit="1" customWidth="1"/>
    <col min="7" max="7" width="5.00390625" style="3" bestFit="1" customWidth="1"/>
    <col min="8" max="8" width="8.57421875" style="3" bestFit="1" customWidth="1"/>
    <col min="9" max="16384" width="8.8515625" style="3" customWidth="1"/>
  </cols>
  <sheetData>
    <row r="1" spans="2:7" ht="15">
      <c r="B1" s="36"/>
      <c r="C1" s="36" t="s">
        <v>35</v>
      </c>
      <c r="D1" s="36"/>
      <c r="E1" s="36"/>
      <c r="G1" s="37" t="s">
        <v>28</v>
      </c>
    </row>
    <row r="2" spans="1:8" s="20" customFormat="1" ht="15">
      <c r="A2" s="16" t="s">
        <v>21</v>
      </c>
      <c r="B2" s="16" t="s">
        <v>22</v>
      </c>
      <c r="C2" s="17" t="s">
        <v>23</v>
      </c>
      <c r="D2" s="16" t="s">
        <v>24</v>
      </c>
      <c r="E2" s="18" t="s">
        <v>25</v>
      </c>
      <c r="F2" s="18" t="s">
        <v>26</v>
      </c>
      <c r="G2" s="19" t="s">
        <v>15</v>
      </c>
      <c r="H2" s="16" t="s">
        <v>27</v>
      </c>
    </row>
    <row r="3" spans="1:8" ht="15">
      <c r="A3" s="5" t="s">
        <v>18</v>
      </c>
      <c r="B3" s="5" t="s">
        <v>49</v>
      </c>
      <c r="C3" s="13">
        <v>537.12</v>
      </c>
      <c r="D3" s="8" t="s">
        <v>16</v>
      </c>
      <c r="E3" s="40" t="s">
        <v>38</v>
      </c>
      <c r="F3" s="40" t="s">
        <v>39</v>
      </c>
      <c r="G3" s="10">
        <v>222</v>
      </c>
      <c r="H3" s="9">
        <v>22100</v>
      </c>
    </row>
    <row r="4" spans="1:8" ht="15">
      <c r="A4" s="5" t="s">
        <v>18</v>
      </c>
      <c r="B4" s="5" t="s">
        <v>40</v>
      </c>
      <c r="C4" s="13">
        <v>0.1</v>
      </c>
      <c r="D4" s="8" t="s">
        <v>29</v>
      </c>
      <c r="E4" s="40" t="s">
        <v>41</v>
      </c>
      <c r="F4" s="40" t="s">
        <v>42</v>
      </c>
      <c r="G4" s="10">
        <v>222</v>
      </c>
      <c r="H4" s="9">
        <v>34006</v>
      </c>
    </row>
    <row r="5" spans="1:8" ht="15">
      <c r="A5" s="5" t="s">
        <v>18</v>
      </c>
      <c r="B5" s="5" t="s">
        <v>50</v>
      </c>
      <c r="C5" s="13">
        <v>17600</v>
      </c>
      <c r="D5" s="8" t="s">
        <v>30</v>
      </c>
      <c r="E5" s="40" t="s">
        <v>43</v>
      </c>
      <c r="F5" s="40" t="s">
        <v>42</v>
      </c>
      <c r="G5" s="10">
        <v>222</v>
      </c>
      <c r="H5" s="9">
        <v>22601</v>
      </c>
    </row>
    <row r="6" spans="1:8" ht="15">
      <c r="A6" s="5" t="s">
        <v>18</v>
      </c>
      <c r="B6" s="5" t="s">
        <v>52</v>
      </c>
      <c r="C6" s="13">
        <v>438.67</v>
      </c>
      <c r="D6" s="8" t="s">
        <v>44</v>
      </c>
      <c r="E6" s="40" t="s">
        <v>45</v>
      </c>
      <c r="F6" s="40" t="s">
        <v>46</v>
      </c>
      <c r="G6" s="10">
        <v>222</v>
      </c>
      <c r="H6" s="9">
        <v>22504</v>
      </c>
    </row>
    <row r="7" spans="1:8" ht="15">
      <c r="A7" s="5" t="s">
        <v>18</v>
      </c>
      <c r="B7" s="5" t="s">
        <v>51</v>
      </c>
      <c r="C7" s="13">
        <v>3220</v>
      </c>
      <c r="D7" s="8" t="s">
        <v>19</v>
      </c>
      <c r="E7" s="40" t="s">
        <v>47</v>
      </c>
      <c r="F7" s="40" t="s">
        <v>46</v>
      </c>
      <c r="G7" s="10">
        <v>222</v>
      </c>
      <c r="H7" s="9">
        <v>22100</v>
      </c>
    </row>
    <row r="8" spans="1:8" ht="15">
      <c r="A8" s="5" t="s">
        <v>18</v>
      </c>
      <c r="B8" s="5" t="s">
        <v>53</v>
      </c>
      <c r="C8" s="13">
        <v>1023.56</v>
      </c>
      <c r="D8" s="8" t="s">
        <v>44</v>
      </c>
      <c r="E8" s="40" t="s">
        <v>48</v>
      </c>
      <c r="F8" s="40" t="s">
        <v>46</v>
      </c>
      <c r="G8" s="10">
        <v>222</v>
      </c>
      <c r="H8" s="9">
        <v>22504</v>
      </c>
    </row>
    <row r="9" spans="1:8" ht="15">
      <c r="A9" s="14" t="s">
        <v>20</v>
      </c>
      <c r="B9" s="14"/>
      <c r="C9" s="15">
        <f>SUM(C3:C8)</f>
        <v>22819.45</v>
      </c>
      <c r="D9" s="14"/>
      <c r="E9" s="14"/>
      <c r="F9" s="14"/>
      <c r="G9" s="14"/>
      <c r="H9" s="14"/>
    </row>
    <row r="11" spans="2:7" ht="15">
      <c r="B11" s="36"/>
      <c r="C11" s="36" t="s">
        <v>36</v>
      </c>
      <c r="D11" s="36"/>
      <c r="E11" s="36"/>
      <c r="G11" s="37" t="s">
        <v>33</v>
      </c>
    </row>
    <row r="12" spans="1:8" s="20" customFormat="1" ht="15">
      <c r="A12" s="16" t="s">
        <v>21</v>
      </c>
      <c r="B12" s="16" t="s">
        <v>22</v>
      </c>
      <c r="C12" s="17" t="s">
        <v>23</v>
      </c>
      <c r="D12" s="16" t="s">
        <v>24</v>
      </c>
      <c r="E12" s="18" t="s">
        <v>25</v>
      </c>
      <c r="F12" s="18" t="s">
        <v>26</v>
      </c>
      <c r="G12" s="19" t="s">
        <v>15</v>
      </c>
      <c r="H12" s="16" t="s">
        <v>27</v>
      </c>
    </row>
    <row r="13" spans="1:8" ht="26.25">
      <c r="A13" s="5" t="s">
        <v>18</v>
      </c>
      <c r="B13" s="5" t="s">
        <v>76</v>
      </c>
      <c r="C13" s="13">
        <v>900</v>
      </c>
      <c r="D13" s="8" t="s">
        <v>19</v>
      </c>
      <c r="E13" s="40" t="s">
        <v>55</v>
      </c>
      <c r="F13" s="40" t="s">
        <v>56</v>
      </c>
      <c r="G13" s="10" t="s">
        <v>17</v>
      </c>
      <c r="H13" s="9">
        <v>22100</v>
      </c>
    </row>
    <row r="14" spans="1:8" ht="39">
      <c r="A14" s="5" t="s">
        <v>18</v>
      </c>
      <c r="B14" s="5" t="s">
        <v>57</v>
      </c>
      <c r="C14" s="13">
        <v>1000</v>
      </c>
      <c r="D14" s="8" t="s">
        <v>58</v>
      </c>
      <c r="E14" s="40" t="s">
        <v>59</v>
      </c>
      <c r="F14" s="40" t="s">
        <v>56</v>
      </c>
      <c r="G14" s="10" t="s">
        <v>17</v>
      </c>
      <c r="H14" s="9">
        <v>22604</v>
      </c>
    </row>
    <row r="15" spans="1:8" ht="15">
      <c r="A15" s="5" t="s">
        <v>18</v>
      </c>
      <c r="B15" s="5" t="s">
        <v>71</v>
      </c>
      <c r="C15" s="13">
        <v>3220</v>
      </c>
      <c r="D15" s="8" t="s">
        <v>19</v>
      </c>
      <c r="E15" s="40" t="s">
        <v>60</v>
      </c>
      <c r="F15" s="40" t="s">
        <v>56</v>
      </c>
      <c r="G15" s="10" t="s">
        <v>17</v>
      </c>
      <c r="H15" s="9">
        <v>22100</v>
      </c>
    </row>
    <row r="16" spans="1:8" ht="26.25">
      <c r="A16" s="5" t="s">
        <v>18</v>
      </c>
      <c r="B16" s="5" t="s">
        <v>75</v>
      </c>
      <c r="C16" s="13">
        <v>2100</v>
      </c>
      <c r="D16" s="8" t="s">
        <v>19</v>
      </c>
      <c r="E16" s="40" t="s">
        <v>61</v>
      </c>
      <c r="F16" s="40" t="s">
        <v>56</v>
      </c>
      <c r="G16" s="10" t="s">
        <v>17</v>
      </c>
      <c r="H16" s="9">
        <v>22100</v>
      </c>
    </row>
    <row r="17" spans="1:8" ht="15">
      <c r="A17" s="5" t="s">
        <v>18</v>
      </c>
      <c r="B17" s="5" t="s">
        <v>72</v>
      </c>
      <c r="C17" s="13">
        <v>538.21</v>
      </c>
      <c r="D17" s="8" t="s">
        <v>16</v>
      </c>
      <c r="E17" s="40" t="s">
        <v>62</v>
      </c>
      <c r="F17" s="40" t="s">
        <v>63</v>
      </c>
      <c r="G17" s="10" t="s">
        <v>17</v>
      </c>
      <c r="H17" s="9">
        <v>22100</v>
      </c>
    </row>
    <row r="18" spans="1:8" ht="15">
      <c r="A18" s="5" t="s">
        <v>18</v>
      </c>
      <c r="B18" s="5" t="s">
        <v>73</v>
      </c>
      <c r="C18" s="13">
        <v>495.6</v>
      </c>
      <c r="D18" s="8" t="s">
        <v>16</v>
      </c>
      <c r="E18" s="40" t="s">
        <v>62</v>
      </c>
      <c r="F18" s="40" t="s">
        <v>63</v>
      </c>
      <c r="G18" s="10" t="s">
        <v>17</v>
      </c>
      <c r="H18" s="9">
        <v>22100</v>
      </c>
    </row>
    <row r="19" spans="1:8" ht="15">
      <c r="A19" s="5" t="s">
        <v>18</v>
      </c>
      <c r="B19" s="5" t="s">
        <v>64</v>
      </c>
      <c r="C19" s="13">
        <v>2250</v>
      </c>
      <c r="D19" s="8" t="s">
        <v>65</v>
      </c>
      <c r="E19" s="40" t="s">
        <v>66</v>
      </c>
      <c r="F19" s="40" t="s">
        <v>63</v>
      </c>
      <c r="G19" s="10" t="s">
        <v>17</v>
      </c>
      <c r="H19" s="9">
        <v>22503</v>
      </c>
    </row>
    <row r="20" spans="1:8" ht="15">
      <c r="A20" s="5" t="s">
        <v>18</v>
      </c>
      <c r="B20" s="5" t="s">
        <v>67</v>
      </c>
      <c r="C20" s="13">
        <v>400</v>
      </c>
      <c r="D20" s="8" t="s">
        <v>65</v>
      </c>
      <c r="E20" s="40" t="s">
        <v>68</v>
      </c>
      <c r="F20" s="40" t="s">
        <v>63</v>
      </c>
      <c r="G20" s="10" t="s">
        <v>17</v>
      </c>
      <c r="H20" s="9">
        <v>22504</v>
      </c>
    </row>
    <row r="21" spans="1:8" ht="15">
      <c r="A21" s="5" t="s">
        <v>18</v>
      </c>
      <c r="B21" s="5" t="s">
        <v>74</v>
      </c>
      <c r="C21" s="13">
        <v>1025.64</v>
      </c>
      <c r="D21" s="8" t="s">
        <v>19</v>
      </c>
      <c r="E21" s="40" t="s">
        <v>69</v>
      </c>
      <c r="F21" s="40" t="s">
        <v>70</v>
      </c>
      <c r="G21" s="10" t="s">
        <v>17</v>
      </c>
      <c r="H21" s="9">
        <v>22100</v>
      </c>
    </row>
    <row r="22" spans="1:8" ht="15">
      <c r="A22" s="14" t="s">
        <v>20</v>
      </c>
      <c r="B22" s="14"/>
      <c r="C22" s="15">
        <f>SUM(C13:C21)</f>
        <v>11929.449999999999</v>
      </c>
      <c r="D22" s="14"/>
      <c r="E22" s="14"/>
      <c r="F22" s="14"/>
      <c r="G22" s="14"/>
      <c r="H22" s="14"/>
    </row>
    <row r="24" spans="2:7" ht="15" hidden="1">
      <c r="B24" s="36"/>
      <c r="C24" s="36" t="s">
        <v>37</v>
      </c>
      <c r="D24" s="36"/>
      <c r="E24" s="36"/>
      <c r="G24" s="37" t="s">
        <v>34</v>
      </c>
    </row>
    <row r="25" spans="1:8" s="20" customFormat="1" ht="15" hidden="1">
      <c r="A25" s="16" t="s">
        <v>21</v>
      </c>
      <c r="B25" s="16" t="s">
        <v>22</v>
      </c>
      <c r="C25" s="17" t="s">
        <v>23</v>
      </c>
      <c r="D25" s="16" t="s">
        <v>24</v>
      </c>
      <c r="E25" s="18" t="s">
        <v>25</v>
      </c>
      <c r="F25" s="18" t="s">
        <v>26</v>
      </c>
      <c r="G25" s="19" t="s">
        <v>15</v>
      </c>
      <c r="H25" s="16" t="s">
        <v>27</v>
      </c>
    </row>
    <row r="26" spans="1:8" s="42" customFormat="1" ht="12.75" hidden="1">
      <c r="A26" s="5" t="s">
        <v>18</v>
      </c>
      <c r="B26" s="4"/>
      <c r="C26" s="13"/>
      <c r="D26" s="11"/>
      <c r="E26" s="39"/>
      <c r="F26" s="40"/>
      <c r="G26" s="6">
        <v>222</v>
      </c>
      <c r="H26" s="7"/>
    </row>
    <row r="27" spans="1:8" s="42" customFormat="1" ht="12.75" hidden="1">
      <c r="A27" s="5" t="s">
        <v>18</v>
      </c>
      <c r="B27" s="4"/>
      <c r="C27" s="13"/>
      <c r="D27" s="11"/>
      <c r="E27" s="39"/>
      <c r="F27" s="40"/>
      <c r="G27" s="6">
        <v>222</v>
      </c>
      <c r="H27" s="7"/>
    </row>
    <row r="28" spans="1:8" s="42" customFormat="1" ht="12.75" hidden="1">
      <c r="A28" s="5" t="s">
        <v>18</v>
      </c>
      <c r="B28" s="4"/>
      <c r="C28" s="13"/>
      <c r="D28" s="11"/>
      <c r="E28" s="39"/>
      <c r="F28" s="40"/>
      <c r="G28" s="6">
        <v>222</v>
      </c>
      <c r="H28" s="7"/>
    </row>
    <row r="29" spans="1:8" s="42" customFormat="1" ht="12.75" hidden="1">
      <c r="A29" s="5" t="s">
        <v>18</v>
      </c>
      <c r="B29" s="4"/>
      <c r="C29" s="13"/>
      <c r="D29" s="11"/>
      <c r="E29" s="39"/>
      <c r="F29" s="40"/>
      <c r="G29" s="6">
        <v>222</v>
      </c>
      <c r="H29" s="7"/>
    </row>
    <row r="30" spans="1:8" s="42" customFormat="1" ht="12.75" hidden="1">
      <c r="A30" s="5" t="s">
        <v>18</v>
      </c>
      <c r="B30" s="4"/>
      <c r="C30" s="13"/>
      <c r="D30" s="11"/>
      <c r="E30" s="39"/>
      <c r="F30" s="40"/>
      <c r="G30" s="6">
        <v>222</v>
      </c>
      <c r="H30" s="7"/>
    </row>
    <row r="31" spans="1:8" s="42" customFormat="1" ht="12.75" hidden="1">
      <c r="A31" s="5" t="s">
        <v>18</v>
      </c>
      <c r="B31" s="4"/>
      <c r="C31" s="13"/>
      <c r="D31" s="11"/>
      <c r="E31" s="39"/>
      <c r="F31" s="40"/>
      <c r="G31" s="6">
        <v>222</v>
      </c>
      <c r="H31" s="7"/>
    </row>
    <row r="32" spans="1:8" s="42" customFormat="1" ht="12.75" hidden="1">
      <c r="A32" s="5" t="s">
        <v>18</v>
      </c>
      <c r="B32" s="4"/>
      <c r="C32" s="13"/>
      <c r="D32" s="11"/>
      <c r="E32" s="39"/>
      <c r="F32" s="40"/>
      <c r="G32" s="6">
        <v>222</v>
      </c>
      <c r="H32" s="7"/>
    </row>
    <row r="33" spans="1:8" s="42" customFormat="1" ht="12.75" hidden="1">
      <c r="A33" s="5" t="s">
        <v>18</v>
      </c>
      <c r="B33" s="4"/>
      <c r="C33" s="13"/>
      <c r="D33" s="11"/>
      <c r="E33" s="39"/>
      <c r="F33" s="40"/>
      <c r="G33" s="6">
        <v>222</v>
      </c>
      <c r="H33" s="7"/>
    </row>
    <row r="34" spans="1:8" s="42" customFormat="1" ht="12.75" hidden="1">
      <c r="A34" s="5" t="s">
        <v>18</v>
      </c>
      <c r="B34" s="4"/>
      <c r="C34" s="13"/>
      <c r="D34" s="11"/>
      <c r="E34" s="39"/>
      <c r="F34" s="40"/>
      <c r="G34" s="6">
        <v>222</v>
      </c>
      <c r="H34" s="7"/>
    </row>
    <row r="35" spans="1:8" s="42" customFormat="1" ht="12.75" hidden="1">
      <c r="A35" s="5" t="s">
        <v>18</v>
      </c>
      <c r="B35" s="4"/>
      <c r="C35" s="13"/>
      <c r="D35" s="11"/>
      <c r="E35" s="39"/>
      <c r="F35" s="40"/>
      <c r="G35" s="6">
        <v>222</v>
      </c>
      <c r="H35" s="7"/>
    </row>
    <row r="36" spans="1:8" s="42" customFormat="1" ht="12.75" hidden="1">
      <c r="A36" s="5" t="s">
        <v>18</v>
      </c>
      <c r="B36" s="4"/>
      <c r="C36" s="13"/>
      <c r="D36" s="11"/>
      <c r="E36" s="39"/>
      <c r="F36" s="40"/>
      <c r="G36" s="6">
        <v>222</v>
      </c>
      <c r="H36" s="7"/>
    </row>
    <row r="37" spans="1:8" s="42" customFormat="1" ht="12.75" hidden="1">
      <c r="A37" s="5" t="s">
        <v>18</v>
      </c>
      <c r="B37" s="4"/>
      <c r="C37" s="13"/>
      <c r="D37" s="11"/>
      <c r="E37" s="39"/>
      <c r="F37" s="40"/>
      <c r="G37" s="6">
        <v>222</v>
      </c>
      <c r="H37" s="7"/>
    </row>
    <row r="38" spans="1:8" s="42" customFormat="1" ht="12.75" hidden="1">
      <c r="A38" s="5" t="s">
        <v>18</v>
      </c>
      <c r="B38" s="4"/>
      <c r="C38" s="13"/>
      <c r="D38" s="11"/>
      <c r="E38" s="39"/>
      <c r="F38" s="40"/>
      <c r="G38" s="6">
        <v>222</v>
      </c>
      <c r="H38" s="7"/>
    </row>
    <row r="39" spans="1:8" ht="15" hidden="1">
      <c r="A39" s="14" t="s">
        <v>20</v>
      </c>
      <c r="B39" s="14"/>
      <c r="C39" s="15">
        <f>SUM(C26:C38)</f>
        <v>0</v>
      </c>
      <c r="D39" s="14"/>
      <c r="E39" s="41"/>
      <c r="F39" s="41"/>
      <c r="G39" s="14"/>
      <c r="H39" s="14"/>
    </row>
    <row r="44" ht="15">
      <c r="A44" s="38" t="s">
        <v>31</v>
      </c>
    </row>
    <row r="45" ht="15">
      <c r="A45" s="38" t="s">
        <v>32</v>
      </c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G22"/>
  <sheetViews>
    <sheetView tabSelected="1" zoomScalePageLayoutView="0" workbookViewId="0" topLeftCell="A1">
      <selection activeCell="I13" sqref="I13"/>
    </sheetView>
  </sheetViews>
  <sheetFormatPr defaultColWidth="8.8515625" defaultRowHeight="15"/>
  <cols>
    <col min="1" max="1" width="5.140625" style="3" customWidth="1"/>
    <col min="2" max="2" width="6.28125" style="31" bestFit="1" customWidth="1"/>
    <col min="3" max="3" width="17.57421875" style="3" customWidth="1"/>
    <col min="4" max="5" width="23.57421875" style="12" customWidth="1"/>
    <col min="6" max="6" width="18.421875" style="12" customWidth="1"/>
    <col min="7" max="7" width="23.28125" style="3" customWidth="1"/>
    <col min="8" max="16384" width="8.8515625" style="3" customWidth="1"/>
  </cols>
  <sheetData>
    <row r="1" spans="3:7" ht="24.75">
      <c r="C1" s="3" t="s">
        <v>1</v>
      </c>
      <c r="G1" s="35" t="s">
        <v>2</v>
      </c>
    </row>
    <row r="3" spans="3:6" ht="17.25" customHeight="1">
      <c r="C3" s="34" t="s">
        <v>54</v>
      </c>
      <c r="D3" s="22"/>
      <c r="E3" s="22"/>
      <c r="F3" s="21"/>
    </row>
    <row r="4" spans="2:7" s="31" customFormat="1" ht="49.5" customHeight="1">
      <c r="B4" s="32" t="s">
        <v>0</v>
      </c>
      <c r="C4" s="32" t="s">
        <v>3</v>
      </c>
      <c r="D4" s="24" t="s">
        <v>4</v>
      </c>
      <c r="E4" s="24" t="s">
        <v>5</v>
      </c>
      <c r="F4" s="24" t="s">
        <v>6</v>
      </c>
      <c r="G4" s="45"/>
    </row>
    <row r="5" spans="2:7" ht="15">
      <c r="B5" s="32">
        <v>1</v>
      </c>
      <c r="C5" s="23" t="s">
        <v>7</v>
      </c>
      <c r="D5" s="25">
        <f>5050+14500+7150</f>
        <v>26700</v>
      </c>
      <c r="E5" s="26">
        <f>537.12+17600.1+4682.23</f>
        <v>22819.449999999997</v>
      </c>
      <c r="F5" s="25">
        <f>F11+D5-E5</f>
        <v>6996.970000000001</v>
      </c>
      <c r="G5" s="46"/>
    </row>
    <row r="6" spans="2:7" ht="15">
      <c r="B6" s="32">
        <v>2</v>
      </c>
      <c r="C6" s="23" t="s">
        <v>8</v>
      </c>
      <c r="D6" s="25">
        <f>3500+1700+100</f>
        <v>5300</v>
      </c>
      <c r="E6" s="1">
        <f>7220+3683.81+1025.64</f>
        <v>11929.449999999999</v>
      </c>
      <c r="F6" s="25">
        <f>F5+D6-E6</f>
        <v>367.52000000000226</v>
      </c>
      <c r="G6" s="46"/>
    </row>
    <row r="7" spans="2:7" ht="15" hidden="1">
      <c r="B7" s="32">
        <v>3</v>
      </c>
      <c r="C7" s="23" t="s">
        <v>9</v>
      </c>
      <c r="D7" s="25">
        <v>0</v>
      </c>
      <c r="E7" s="1">
        <v>0</v>
      </c>
      <c r="F7" s="25"/>
      <c r="G7" s="46"/>
    </row>
    <row r="8" spans="2:7" ht="15" hidden="1">
      <c r="B8" s="32">
        <v>4</v>
      </c>
      <c r="C8" s="23" t="s">
        <v>10</v>
      </c>
      <c r="D8" s="25">
        <v>0</v>
      </c>
      <c r="E8" s="25">
        <v>0</v>
      </c>
      <c r="F8" s="25"/>
      <c r="G8" s="46"/>
    </row>
    <row r="9" spans="2:7" ht="19.5" customHeight="1">
      <c r="B9" s="32"/>
      <c r="C9" s="27" t="s">
        <v>11</v>
      </c>
      <c r="D9" s="28">
        <f>SUM(D5:D8)</f>
        <v>32000</v>
      </c>
      <c r="E9" s="28">
        <f>SUM(E5:E8)</f>
        <v>34748.899999999994</v>
      </c>
      <c r="F9" s="28">
        <f>F11+D9-E9</f>
        <v>367.5200000000041</v>
      </c>
      <c r="G9" s="47"/>
    </row>
    <row r="10" spans="2:7" ht="12" customHeight="1">
      <c r="B10" s="33"/>
      <c r="C10" s="29"/>
      <c r="D10" s="30"/>
      <c r="E10" s="30"/>
      <c r="F10" s="49"/>
      <c r="G10" s="29"/>
    </row>
    <row r="11" spans="4:7" ht="28.5" customHeight="1">
      <c r="D11" s="43"/>
      <c r="E11" s="44"/>
      <c r="F11" s="25">
        <v>3116.42</v>
      </c>
      <c r="G11" s="48"/>
    </row>
    <row r="12" spans="2:7" ht="12" customHeight="1">
      <c r="B12" s="33"/>
      <c r="C12" s="29"/>
      <c r="D12" s="30"/>
      <c r="E12" s="30"/>
      <c r="F12" s="30"/>
      <c r="G12" s="29"/>
    </row>
    <row r="13" ht="15">
      <c r="F13" s="2"/>
    </row>
    <row r="14" spans="3:5" ht="15">
      <c r="C14" s="3" t="s">
        <v>12</v>
      </c>
      <c r="E14" s="3" t="s">
        <v>13</v>
      </c>
    </row>
    <row r="15" ht="15">
      <c r="C15" s="3" t="s">
        <v>14</v>
      </c>
    </row>
    <row r="17" ht="15">
      <c r="F17" s="2"/>
    </row>
    <row r="20" ht="15">
      <c r="G20" s="12"/>
    </row>
    <row r="21" ht="15">
      <c r="B21" s="38" t="s">
        <v>31</v>
      </c>
    </row>
    <row r="22" ht="15">
      <c r="B22" s="38" t="s">
        <v>32</v>
      </c>
    </row>
  </sheetData>
  <sheetProtection/>
  <mergeCells count="1">
    <mergeCell ref="D11:E11"/>
  </mergeCells>
  <printOptions/>
  <pageMargins left="0.7" right="0.7" top="0.75" bottom="0.75" header="0.3" footer="0.3"/>
  <pageSetup fitToHeight="0" fitToWidth="1" horizontalDpi="180" verticalDpi="18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2017-04-10T08:30:15Z</cp:lastPrinted>
  <dcterms:created xsi:type="dcterms:W3CDTF">2006-09-28T05:33:49Z</dcterms:created>
  <dcterms:modified xsi:type="dcterms:W3CDTF">2017-08-21T08:46:24Z</dcterms:modified>
  <cp:category/>
  <cp:version/>
  <cp:contentType/>
  <cp:contentStatus/>
</cp:coreProperties>
</file>